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65" windowHeight="4875" tabRatio="631" activeTab="0"/>
  </bookViews>
  <sheets>
    <sheet name="三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<sst xmlns="http://schemas.openxmlformats.org/spreadsheetml/2006/main" count="18" uniqueCount="18">
  <si>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單位：新台幣元</t>
  </si>
  <si>
    <t>月投保金額</t>
  </si>
  <si>
    <t>﹝公、民營事業、機構及有一定雇主之受雇者適用﹞</t>
  </si>
  <si>
    <t>被保險人及眷屬負擔金額﹝負擔比率30%﹞</t>
  </si>
  <si>
    <r>
      <t>全民健康保險保險費負擔金額表</t>
    </r>
    <r>
      <rPr>
        <b/>
        <sz val="18"/>
        <rFont val="Times New Roman"/>
        <family val="1"/>
      </rPr>
      <t>(</t>
    </r>
    <r>
      <rPr>
        <b/>
        <sz val="18"/>
        <rFont val="全真楷書"/>
        <family val="3"/>
      </rPr>
      <t>三</t>
    </r>
    <r>
      <rPr>
        <b/>
        <sz val="18"/>
        <rFont val="Times New Roman"/>
        <family val="1"/>
      </rPr>
      <t>)</t>
    </r>
  </si>
  <si>
    <t>本人+１眷口</t>
  </si>
  <si>
    <t>本人+２眷口</t>
  </si>
  <si>
    <t>本人+３眷口</t>
  </si>
  <si>
    <t>投保金額等級</t>
  </si>
  <si>
    <r>
      <rPr>
        <sz val="12"/>
        <rFont val="細明體"/>
        <family val="3"/>
      </rPr>
      <t>投保單位負擔金額﹝負擔比率</t>
    </r>
    <r>
      <rPr>
        <sz val="12"/>
        <rFont val="Times New Roman"/>
        <family val="1"/>
      </rPr>
      <t>60%</t>
    </r>
    <r>
      <rPr>
        <sz val="12"/>
        <rFont val="細明體"/>
        <family val="3"/>
      </rPr>
      <t>﹞</t>
    </r>
  </si>
  <si>
    <r>
      <rPr>
        <sz val="12"/>
        <rFont val="細明體"/>
        <family val="3"/>
      </rPr>
      <t>政府補助金額﹝補助比率</t>
    </r>
    <r>
      <rPr>
        <sz val="12"/>
        <rFont val="Times New Roman"/>
        <family val="1"/>
      </rPr>
      <t>10%</t>
    </r>
    <r>
      <rPr>
        <sz val="12"/>
        <rFont val="細明體"/>
        <family val="3"/>
      </rPr>
      <t>﹞</t>
    </r>
  </si>
  <si>
    <r>
      <t xml:space="preserve">                         </t>
    </r>
    <r>
      <rPr>
        <sz val="12"/>
        <rFont val="全真楷書"/>
        <family val="3"/>
      </rPr>
      <t>承保組製表</t>
    </r>
  </si>
  <si>
    <t>費率調整應計保險費(5.17％)</t>
  </si>
  <si>
    <t>政府補助差額</t>
  </si>
  <si>
    <t>費率調整實際自付保險費
(差額已補助)</t>
  </si>
  <si>
    <t xml:space="preserve">   2.99年4月1日起費率調整為5.17%，政府實施差額補助，投保金額40,100元(含)以下者，
     全額補助；42,000元至50,600元者，補助20％；53,000元(含)以上者，全額自付。     
   3.投保單位負擔金額含本人及平均眷屬人數0.7人，合計1.7人。</t>
  </si>
  <si>
    <t>註:1.配合基本工資調整，第一級調整為18,780元。</t>
  </si>
  <si>
    <t>101年1月1日起實施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</si>
</sst>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_ "/>
    <numFmt numFmtId="178" formatCode="0_ "/>
    <numFmt numFmtId="179" formatCode="0;_ÿ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_-;\-* #,##0_-;_-* &quot;-&quot;??_-;_-@_-"/>
  </numFmts>
  <fonts count="48">
    <font>
      <sz val="12"/>
      <name val="Times New Roman"/>
      <family val="1"/>
    </font>
    <font>
      <sz val="14"/>
      <color indexed="8"/>
      <name val="標楷體"/>
      <family val="4"/>
    </font>
    <font>
      <b/>
      <sz val="18"/>
      <name val="Times New Roman"/>
      <family val="1"/>
    </font>
    <font>
      <sz val="9"/>
      <name val="新細明體"/>
      <family val="1"/>
    </font>
    <font>
      <b/>
      <sz val="18"/>
      <name val="全真楷書"/>
      <family val="3"/>
    </font>
    <font>
      <sz val="12"/>
      <name val="全真楷書"/>
      <family val="3"/>
    </font>
    <font>
      <sz val="10"/>
      <name val="全真楷書"/>
      <family val="3"/>
    </font>
    <font>
      <sz val="12"/>
      <color indexed="56"/>
      <name val="全真楷書"/>
      <family val="3"/>
    </font>
    <font>
      <sz val="12"/>
      <name val="標楷體"/>
      <family val="4"/>
    </font>
    <font>
      <sz val="12"/>
      <name val="細明體"/>
      <family val="3"/>
    </font>
    <font>
      <sz val="14"/>
      <color indexed="9"/>
      <name val="標楷體"/>
      <family val="4"/>
    </font>
    <font>
      <sz val="14"/>
      <color indexed="19"/>
      <name val="標楷體"/>
      <family val="4"/>
    </font>
    <font>
      <b/>
      <sz val="14"/>
      <color indexed="8"/>
      <name val="標楷體"/>
      <family val="4"/>
    </font>
    <font>
      <sz val="14"/>
      <color indexed="17"/>
      <name val="標楷體"/>
      <family val="4"/>
    </font>
    <font>
      <b/>
      <sz val="14"/>
      <color indexed="10"/>
      <name val="標楷體"/>
      <family val="4"/>
    </font>
    <font>
      <sz val="14"/>
      <color indexed="10"/>
      <name val="標楷體"/>
      <family val="4"/>
    </font>
    <font>
      <i/>
      <sz val="14"/>
      <color indexed="23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標楷體"/>
      <family val="4"/>
    </font>
    <font>
      <b/>
      <sz val="13"/>
      <color indexed="62"/>
      <name val="標楷體"/>
      <family val="4"/>
    </font>
    <font>
      <b/>
      <sz val="11"/>
      <color indexed="62"/>
      <name val="標楷體"/>
      <family val="4"/>
    </font>
    <font>
      <sz val="14"/>
      <color indexed="62"/>
      <name val="標楷體"/>
      <family val="4"/>
    </font>
    <font>
      <b/>
      <sz val="14"/>
      <color indexed="63"/>
      <name val="標楷體"/>
      <family val="4"/>
    </font>
    <font>
      <b/>
      <sz val="14"/>
      <color indexed="9"/>
      <name val="標楷體"/>
      <family val="4"/>
    </font>
    <font>
      <sz val="14"/>
      <color indexed="20"/>
      <name val="標楷體"/>
      <family val="4"/>
    </font>
    <font>
      <b/>
      <sz val="12"/>
      <color indexed="12"/>
      <name val="標楷體"/>
      <family val="4"/>
    </font>
    <font>
      <b/>
      <sz val="12"/>
      <color indexed="12"/>
      <name val="Times New Roman"/>
      <family val="1"/>
    </font>
    <font>
      <b/>
      <sz val="12"/>
      <color indexed="10"/>
      <name val="標楷體"/>
      <family val="4"/>
    </font>
    <font>
      <sz val="14"/>
      <color theme="1"/>
      <name val="標楷體"/>
      <family val="4"/>
    </font>
    <font>
      <sz val="14"/>
      <color theme="0"/>
      <name val="標楷體"/>
      <family val="4"/>
    </font>
    <font>
      <sz val="14"/>
      <color rgb="FF9C6500"/>
      <name val="標楷體"/>
      <family val="4"/>
    </font>
    <font>
      <b/>
      <sz val="14"/>
      <color theme="1"/>
      <name val="標楷體"/>
      <family val="4"/>
    </font>
    <font>
      <sz val="14"/>
      <color rgb="FF006100"/>
      <name val="標楷體"/>
      <family val="4"/>
    </font>
    <font>
      <b/>
      <sz val="14"/>
      <color rgb="FFFA7D00"/>
      <name val="標楷體"/>
      <family val="4"/>
    </font>
    <font>
      <sz val="14"/>
      <color rgb="FFFA7D00"/>
      <name val="標楷體"/>
      <family val="4"/>
    </font>
    <font>
      <i/>
      <sz val="14"/>
      <color rgb="FF7F7F7F"/>
      <name val="標楷體"/>
      <family val="4"/>
    </font>
    <font>
      <b/>
      <sz val="18"/>
      <color theme="3"/>
      <name val="Cambria"/>
      <family val="1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4"/>
      <color rgb="FF3F3F76"/>
      <name val="標楷體"/>
      <family val="4"/>
    </font>
    <font>
      <b/>
      <sz val="14"/>
      <color rgb="FF3F3F3F"/>
      <name val="標楷體"/>
      <family val="4"/>
    </font>
    <font>
      <b/>
      <sz val="14"/>
      <color theme="0"/>
      <name val="標楷體"/>
      <family val="4"/>
    </font>
    <font>
      <sz val="14"/>
      <color rgb="FF9C0006"/>
      <name val="標楷體"/>
      <family val="4"/>
    </font>
    <font>
      <sz val="14"/>
      <color rgb="FFFF0000"/>
      <name val="標楷體"/>
      <family val="4"/>
    </font>
    <font>
      <b/>
      <sz val="12"/>
      <color rgb="FF0000FF"/>
      <name val="標楷體"/>
      <family val="4"/>
    </font>
    <font>
      <b/>
      <sz val="12"/>
      <color rgb="FF0000FF"/>
      <name val="Times New Roman"/>
      <family val="1"/>
    </font>
    <font>
      <b/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n"/>
      <right style="thick"/>
      <top style="thin"/>
      <bottom/>
    </border>
    <border>
      <left/>
      <right style="thin"/>
      <top/>
      <bottom style="thick"/>
    </border>
    <border>
      <left/>
      <right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 style="thick"/>
      <top/>
      <bottom/>
    </border>
    <border>
      <left style="thick"/>
      <right style="thick"/>
      <top/>
      <bottom style="thin"/>
    </border>
    <border>
      <left style="thick"/>
      <right style="thick"/>
      <top style="thin"/>
      <bottom/>
    </border>
    <border>
      <left style="thick"/>
      <right style="thick"/>
      <top/>
      <bottom style="thick"/>
    </border>
    <border>
      <left style="thin"/>
      <right style="thin"/>
      <top style="thin"/>
      <bottom style="thin"/>
    </border>
    <border>
      <left style="double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176" fontId="5" fillId="0" borderId="0" xfId="34" applyFont="1" applyBorder="1" applyAlignment="1">
      <alignment horizontal="center"/>
    </xf>
    <xf numFmtId="176" fontId="5" fillId="0" borderId="17" xfId="34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right"/>
    </xf>
    <xf numFmtId="176" fontId="5" fillId="0" borderId="18" xfId="34" applyFont="1" applyBorder="1" applyAlignment="1">
      <alignment horizontal="center"/>
    </xf>
    <xf numFmtId="176" fontId="5" fillId="0" borderId="19" xfId="34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76" fontId="5" fillId="0" borderId="20" xfId="34" applyFont="1" applyBorder="1" applyAlignment="1">
      <alignment horizontal="center"/>
    </xf>
    <xf numFmtId="176" fontId="5" fillId="0" borderId="21" xfId="34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0" borderId="0" xfId="0" applyFont="1" applyAlignment="1">
      <alignment/>
    </xf>
    <xf numFmtId="0" fontId="45" fillId="0" borderId="0" xfId="0" applyFont="1" applyAlignment="1">
      <alignment/>
    </xf>
    <xf numFmtId="176" fontId="5" fillId="11" borderId="15" xfId="34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5" fillId="11" borderId="15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176" fontId="5" fillId="11" borderId="13" xfId="34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0" fontId="5" fillId="11" borderId="13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176" fontId="5" fillId="11" borderId="0" xfId="34" applyFont="1" applyFill="1" applyBorder="1" applyAlignment="1">
      <alignment horizontal="center"/>
    </xf>
    <xf numFmtId="0" fontId="5" fillId="11" borderId="16" xfId="0" applyFont="1" applyFill="1" applyBorder="1" applyAlignment="1">
      <alignment horizontal="center"/>
    </xf>
    <xf numFmtId="176" fontId="5" fillId="7" borderId="13" xfId="34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176" fontId="5" fillId="7" borderId="15" xfId="34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176" fontId="5" fillId="7" borderId="12" xfId="34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6" fillId="0" borderId="1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5" fillId="0" borderId="2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0" fontId="5" fillId="11" borderId="29" xfId="0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Continuous"/>
    </xf>
    <xf numFmtId="0" fontId="47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4"/>
  <sheetViews>
    <sheetView showGridLines="0" tabSelected="1" zoomScalePageLayoutView="0" workbookViewId="0" topLeftCell="A1">
      <selection activeCell="C65" sqref="C65"/>
    </sheetView>
  </sheetViews>
  <sheetFormatPr defaultColWidth="9.00390625" defaultRowHeight="15.75"/>
  <cols>
    <col min="2" max="2" width="11.25390625" style="0" customWidth="1"/>
    <col min="3" max="3" width="11.00390625" style="0" customWidth="1"/>
    <col min="4" max="4" width="10.50390625" style="0" bestFit="1" customWidth="1"/>
    <col min="5" max="5" width="7.25390625" style="0" customWidth="1"/>
    <col min="6" max="6" width="8.25390625" style="0" customWidth="1"/>
    <col min="7" max="7" width="10.125" style="0" customWidth="1"/>
    <col min="8" max="8" width="10.25390625" style="0" customWidth="1"/>
    <col min="9" max="9" width="10.875" style="0" customWidth="1"/>
    <col min="10" max="10" width="0" style="0" hidden="1" customWidth="1"/>
    <col min="11" max="11" width="1.12109375" style="0" hidden="1" customWidth="1"/>
    <col min="13" max="13" width="10.00390625" style="0" customWidth="1"/>
  </cols>
  <sheetData>
    <row r="1" spans="3:11" ht="25.5">
      <c r="C1" s="11" t="s">
        <v>4</v>
      </c>
      <c r="D1" s="12"/>
      <c r="E1" s="12"/>
      <c r="F1" s="12"/>
      <c r="G1" s="12"/>
      <c r="H1" s="12"/>
      <c r="I1" s="12"/>
      <c r="J1" s="12"/>
      <c r="K1" s="12"/>
    </row>
    <row r="2" spans="3:13" ht="16.5">
      <c r="C2" s="12" t="s">
        <v>2</v>
      </c>
      <c r="D2" s="12"/>
      <c r="E2" s="12"/>
      <c r="F2" s="12"/>
      <c r="G2" s="12"/>
      <c r="H2" s="12"/>
      <c r="I2" s="12"/>
      <c r="J2" s="12"/>
      <c r="K2" s="12"/>
      <c r="M2" s="2" t="s">
        <v>0</v>
      </c>
    </row>
    <row r="3" spans="2:13" ht="17.25" thickBot="1">
      <c r="B3" s="79" t="s">
        <v>8</v>
      </c>
      <c r="C3" s="3"/>
      <c r="D3" s="4" t="s">
        <v>3</v>
      </c>
      <c r="E3" s="4"/>
      <c r="F3" s="51"/>
      <c r="G3" s="4"/>
      <c r="H3" s="4"/>
      <c r="I3" s="4"/>
      <c r="J3" s="12"/>
      <c r="K3" s="12"/>
      <c r="L3" s="82" t="s">
        <v>9</v>
      </c>
      <c r="M3" s="82" t="s">
        <v>10</v>
      </c>
    </row>
    <row r="4" spans="2:13" ht="72" thickTop="1">
      <c r="B4" s="80"/>
      <c r="C4" s="72" t="s">
        <v>1</v>
      </c>
      <c r="D4" s="69" t="s">
        <v>12</v>
      </c>
      <c r="E4" s="73" t="s">
        <v>13</v>
      </c>
      <c r="F4" s="74" t="s">
        <v>14</v>
      </c>
      <c r="G4" s="75" t="s">
        <v>5</v>
      </c>
      <c r="H4" s="76" t="s">
        <v>6</v>
      </c>
      <c r="I4" s="76" t="s">
        <v>7</v>
      </c>
      <c r="J4" s="77"/>
      <c r="K4" s="77"/>
      <c r="L4" s="83"/>
      <c r="M4" s="83"/>
    </row>
    <row r="5" spans="2:13" ht="16.5">
      <c r="B5" s="7">
        <v>1</v>
      </c>
      <c r="C5" s="43">
        <v>18780</v>
      </c>
      <c r="D5" s="47">
        <f aca="true" t="shared" si="0" ref="D5:D57">+ROUND(C5*0.0517*0.3,0)</f>
        <v>291</v>
      </c>
      <c r="E5" s="46">
        <f aca="true" t="shared" si="1" ref="E5:E57">D5-F5</f>
        <v>35</v>
      </c>
      <c r="F5" s="61">
        <f aca="true" t="shared" si="2" ref="F5:F22">+ROUND(C5*0.0455*0.3,0)</f>
        <v>256</v>
      </c>
      <c r="G5" s="45">
        <f aca="true" t="shared" si="3" ref="G5:G22">+F5*2</f>
        <v>512</v>
      </c>
      <c r="H5" s="45">
        <f aca="true" t="shared" si="4" ref="H5:H57">+F5*3</f>
        <v>768</v>
      </c>
      <c r="I5" s="45">
        <f aca="true" t="shared" si="5" ref="I5:I57">+F5*4</f>
        <v>1024</v>
      </c>
      <c r="J5" s="1"/>
      <c r="K5" s="7">
        <v>2</v>
      </c>
      <c r="L5" s="21">
        <f aca="true" t="shared" si="6" ref="L5:L57">+ROUND(C5*0.0517*0.6*1.7,0)</f>
        <v>990</v>
      </c>
      <c r="M5" s="53">
        <f aca="true" t="shared" si="7" ref="M5:M57">+ROUND(C5*0.0517*0.1*1.7,0)</f>
        <v>165</v>
      </c>
    </row>
    <row r="6" spans="2:13" ht="16.5">
      <c r="B6" s="7">
        <f>+B5+1</f>
        <v>2</v>
      </c>
      <c r="C6" s="43">
        <v>19200</v>
      </c>
      <c r="D6" s="47">
        <f t="shared" si="0"/>
        <v>298</v>
      </c>
      <c r="E6" s="46">
        <f t="shared" si="1"/>
        <v>36</v>
      </c>
      <c r="F6" s="61">
        <f t="shared" si="2"/>
        <v>262</v>
      </c>
      <c r="G6" s="45">
        <f t="shared" si="3"/>
        <v>524</v>
      </c>
      <c r="H6" s="45">
        <f t="shared" si="4"/>
        <v>786</v>
      </c>
      <c r="I6" s="45">
        <f t="shared" si="5"/>
        <v>1048</v>
      </c>
      <c r="J6" s="1"/>
      <c r="K6" s="7">
        <v>4</v>
      </c>
      <c r="L6" s="21">
        <f t="shared" si="6"/>
        <v>1012</v>
      </c>
      <c r="M6" s="53">
        <f t="shared" si="7"/>
        <v>169</v>
      </c>
    </row>
    <row r="7" spans="2:13" ht="16.5">
      <c r="B7" s="7">
        <f aca="true" t="shared" si="8" ref="B7:B57">+B6+1</f>
        <v>3</v>
      </c>
      <c r="C7" s="43">
        <v>20100</v>
      </c>
      <c r="D7" s="47">
        <f t="shared" si="0"/>
        <v>312</v>
      </c>
      <c r="E7" s="46">
        <f t="shared" si="1"/>
        <v>38</v>
      </c>
      <c r="F7" s="61">
        <f t="shared" si="2"/>
        <v>274</v>
      </c>
      <c r="G7" s="45">
        <f t="shared" si="3"/>
        <v>548</v>
      </c>
      <c r="H7" s="45">
        <f t="shared" si="4"/>
        <v>822</v>
      </c>
      <c r="I7" s="45">
        <f t="shared" si="5"/>
        <v>1096</v>
      </c>
      <c r="J7" s="1"/>
      <c r="K7" s="7">
        <v>5</v>
      </c>
      <c r="L7" s="21">
        <f t="shared" si="6"/>
        <v>1060</v>
      </c>
      <c r="M7" s="53">
        <f t="shared" si="7"/>
        <v>177</v>
      </c>
    </row>
    <row r="8" spans="2:13" ht="16.5">
      <c r="B8" s="7">
        <f t="shared" si="8"/>
        <v>4</v>
      </c>
      <c r="C8" s="43">
        <v>21000</v>
      </c>
      <c r="D8" s="47">
        <f t="shared" si="0"/>
        <v>326</v>
      </c>
      <c r="E8" s="46">
        <f t="shared" si="1"/>
        <v>39</v>
      </c>
      <c r="F8" s="61">
        <f t="shared" si="2"/>
        <v>287</v>
      </c>
      <c r="G8" s="45">
        <f t="shared" si="3"/>
        <v>574</v>
      </c>
      <c r="H8" s="45">
        <f t="shared" si="4"/>
        <v>861</v>
      </c>
      <c r="I8" s="45">
        <f t="shared" si="5"/>
        <v>1148</v>
      </c>
      <c r="J8" s="1"/>
      <c r="K8" s="7">
        <v>6</v>
      </c>
      <c r="L8" s="21">
        <f t="shared" si="6"/>
        <v>1107</v>
      </c>
      <c r="M8" s="53">
        <f t="shared" si="7"/>
        <v>185</v>
      </c>
    </row>
    <row r="9" spans="2:13" ht="16.5">
      <c r="B9" s="7">
        <f t="shared" si="8"/>
        <v>5</v>
      </c>
      <c r="C9" s="43">
        <v>21900</v>
      </c>
      <c r="D9" s="47">
        <f t="shared" si="0"/>
        <v>340</v>
      </c>
      <c r="E9" s="46">
        <f t="shared" si="1"/>
        <v>41</v>
      </c>
      <c r="F9" s="61">
        <f t="shared" si="2"/>
        <v>299</v>
      </c>
      <c r="G9" s="45">
        <f t="shared" si="3"/>
        <v>598</v>
      </c>
      <c r="H9" s="45">
        <f t="shared" si="4"/>
        <v>897</v>
      </c>
      <c r="I9" s="45">
        <f t="shared" si="5"/>
        <v>1196</v>
      </c>
      <c r="J9" s="1"/>
      <c r="K9" s="7">
        <v>7</v>
      </c>
      <c r="L9" s="21">
        <f t="shared" si="6"/>
        <v>1155</v>
      </c>
      <c r="M9" s="53">
        <f t="shared" si="7"/>
        <v>192</v>
      </c>
    </row>
    <row r="10" spans="2:13" ht="16.5">
      <c r="B10" s="5">
        <f t="shared" si="8"/>
        <v>6</v>
      </c>
      <c r="C10" s="48">
        <v>22800</v>
      </c>
      <c r="D10" s="49">
        <f t="shared" si="0"/>
        <v>354</v>
      </c>
      <c r="E10" s="50">
        <f t="shared" si="1"/>
        <v>43</v>
      </c>
      <c r="F10" s="62">
        <f t="shared" si="2"/>
        <v>311</v>
      </c>
      <c r="G10" s="41">
        <f t="shared" si="3"/>
        <v>622</v>
      </c>
      <c r="H10" s="49">
        <f t="shared" si="4"/>
        <v>933</v>
      </c>
      <c r="I10" s="49">
        <f t="shared" si="5"/>
        <v>1244</v>
      </c>
      <c r="J10" s="1"/>
      <c r="K10" s="5">
        <v>8</v>
      </c>
      <c r="L10" s="24">
        <f t="shared" si="6"/>
        <v>1202</v>
      </c>
      <c r="M10" s="54">
        <f t="shared" si="7"/>
        <v>200</v>
      </c>
    </row>
    <row r="11" spans="2:13" ht="16.5">
      <c r="B11" s="7">
        <f t="shared" si="8"/>
        <v>7</v>
      </c>
      <c r="C11" s="43">
        <v>24000</v>
      </c>
      <c r="D11" s="44">
        <f t="shared" si="0"/>
        <v>372</v>
      </c>
      <c r="E11" s="46">
        <f t="shared" si="1"/>
        <v>44</v>
      </c>
      <c r="F11" s="61">
        <f t="shared" si="2"/>
        <v>328</v>
      </c>
      <c r="G11" s="45">
        <f t="shared" si="3"/>
        <v>656</v>
      </c>
      <c r="H11" s="45">
        <f t="shared" si="4"/>
        <v>984</v>
      </c>
      <c r="I11" s="45">
        <f t="shared" si="5"/>
        <v>1312</v>
      </c>
      <c r="J11" s="1"/>
      <c r="K11" s="7">
        <v>9</v>
      </c>
      <c r="L11" s="22">
        <f t="shared" si="6"/>
        <v>1266</v>
      </c>
      <c r="M11" s="55">
        <f t="shared" si="7"/>
        <v>211</v>
      </c>
    </row>
    <row r="12" spans="2:13" ht="16.5">
      <c r="B12" s="7">
        <f t="shared" si="8"/>
        <v>8</v>
      </c>
      <c r="C12" s="43">
        <v>25200</v>
      </c>
      <c r="D12" s="47">
        <f t="shared" si="0"/>
        <v>391</v>
      </c>
      <c r="E12" s="46">
        <f t="shared" si="1"/>
        <v>47</v>
      </c>
      <c r="F12" s="61">
        <f t="shared" si="2"/>
        <v>344</v>
      </c>
      <c r="G12" s="45">
        <f t="shared" si="3"/>
        <v>688</v>
      </c>
      <c r="H12" s="45">
        <f t="shared" si="4"/>
        <v>1032</v>
      </c>
      <c r="I12" s="45">
        <f t="shared" si="5"/>
        <v>1376</v>
      </c>
      <c r="J12" s="1"/>
      <c r="K12" s="7">
        <v>10</v>
      </c>
      <c r="L12" s="21">
        <f t="shared" si="6"/>
        <v>1329</v>
      </c>
      <c r="M12" s="53">
        <f t="shared" si="7"/>
        <v>221</v>
      </c>
    </row>
    <row r="13" spans="2:13" ht="16.5">
      <c r="B13" s="7">
        <f t="shared" si="8"/>
        <v>9</v>
      </c>
      <c r="C13" s="43">
        <v>26400</v>
      </c>
      <c r="D13" s="47">
        <f t="shared" si="0"/>
        <v>409</v>
      </c>
      <c r="E13" s="46">
        <f t="shared" si="1"/>
        <v>49</v>
      </c>
      <c r="F13" s="61">
        <f t="shared" si="2"/>
        <v>360</v>
      </c>
      <c r="G13" s="45">
        <f t="shared" si="3"/>
        <v>720</v>
      </c>
      <c r="H13" s="45">
        <f t="shared" si="4"/>
        <v>1080</v>
      </c>
      <c r="I13" s="45">
        <f t="shared" si="5"/>
        <v>1440</v>
      </c>
      <c r="J13" s="1"/>
      <c r="K13" s="7">
        <v>11</v>
      </c>
      <c r="L13" s="21">
        <f t="shared" si="6"/>
        <v>1392</v>
      </c>
      <c r="M13" s="53">
        <f t="shared" si="7"/>
        <v>232</v>
      </c>
    </row>
    <row r="14" spans="2:13" ht="16.5">
      <c r="B14" s="7">
        <f t="shared" si="8"/>
        <v>10</v>
      </c>
      <c r="C14" s="43">
        <v>27600</v>
      </c>
      <c r="D14" s="47">
        <f t="shared" si="0"/>
        <v>428</v>
      </c>
      <c r="E14" s="46">
        <f t="shared" si="1"/>
        <v>51</v>
      </c>
      <c r="F14" s="61">
        <f t="shared" si="2"/>
        <v>377</v>
      </c>
      <c r="G14" s="45">
        <f t="shared" si="3"/>
        <v>754</v>
      </c>
      <c r="H14" s="45">
        <f t="shared" si="4"/>
        <v>1131</v>
      </c>
      <c r="I14" s="45">
        <f t="shared" si="5"/>
        <v>1508</v>
      </c>
      <c r="J14" s="1"/>
      <c r="K14" s="7">
        <v>12</v>
      </c>
      <c r="L14" s="21">
        <f t="shared" si="6"/>
        <v>1455</v>
      </c>
      <c r="M14" s="53">
        <f t="shared" si="7"/>
        <v>243</v>
      </c>
    </row>
    <row r="15" spans="2:13" ht="16.5">
      <c r="B15" s="5">
        <f t="shared" si="8"/>
        <v>11</v>
      </c>
      <c r="C15" s="40">
        <v>28800</v>
      </c>
      <c r="D15" s="49">
        <f t="shared" si="0"/>
        <v>447</v>
      </c>
      <c r="E15" s="42">
        <f t="shared" si="1"/>
        <v>54</v>
      </c>
      <c r="F15" s="62">
        <f t="shared" si="2"/>
        <v>393</v>
      </c>
      <c r="G15" s="41">
        <f t="shared" si="3"/>
        <v>786</v>
      </c>
      <c r="H15" s="41">
        <f t="shared" si="4"/>
        <v>1179</v>
      </c>
      <c r="I15" s="41">
        <f t="shared" si="5"/>
        <v>1572</v>
      </c>
      <c r="J15" s="1"/>
      <c r="K15" s="5">
        <v>13</v>
      </c>
      <c r="L15" s="24">
        <f t="shared" si="6"/>
        <v>1519</v>
      </c>
      <c r="M15" s="54">
        <f t="shared" si="7"/>
        <v>253</v>
      </c>
    </row>
    <row r="16" spans="2:13" ht="16.5">
      <c r="B16" s="7">
        <f t="shared" si="8"/>
        <v>12</v>
      </c>
      <c r="C16" s="43">
        <v>30300</v>
      </c>
      <c r="D16" s="44">
        <f t="shared" si="0"/>
        <v>470</v>
      </c>
      <c r="E16" s="46">
        <f t="shared" si="1"/>
        <v>56</v>
      </c>
      <c r="F16" s="61">
        <f t="shared" si="2"/>
        <v>414</v>
      </c>
      <c r="G16" s="45">
        <f t="shared" si="3"/>
        <v>828</v>
      </c>
      <c r="H16" s="45">
        <f t="shared" si="4"/>
        <v>1242</v>
      </c>
      <c r="I16" s="45">
        <f t="shared" si="5"/>
        <v>1656</v>
      </c>
      <c r="J16" s="1"/>
      <c r="K16" s="7">
        <v>14</v>
      </c>
      <c r="L16" s="22">
        <f t="shared" si="6"/>
        <v>1598</v>
      </c>
      <c r="M16" s="55">
        <f t="shared" si="7"/>
        <v>266</v>
      </c>
    </row>
    <row r="17" spans="2:13" ht="16.5">
      <c r="B17" s="7">
        <f t="shared" si="8"/>
        <v>13</v>
      </c>
      <c r="C17" s="43">
        <v>31800</v>
      </c>
      <c r="D17" s="47">
        <f t="shared" si="0"/>
        <v>493</v>
      </c>
      <c r="E17" s="46">
        <f t="shared" si="1"/>
        <v>59</v>
      </c>
      <c r="F17" s="61">
        <f t="shared" si="2"/>
        <v>434</v>
      </c>
      <c r="G17" s="45">
        <f t="shared" si="3"/>
        <v>868</v>
      </c>
      <c r="H17" s="45">
        <f t="shared" si="4"/>
        <v>1302</v>
      </c>
      <c r="I17" s="45">
        <f t="shared" si="5"/>
        <v>1736</v>
      </c>
      <c r="J17" s="1"/>
      <c r="K17" s="7">
        <v>15</v>
      </c>
      <c r="L17" s="21">
        <f t="shared" si="6"/>
        <v>1677</v>
      </c>
      <c r="M17" s="53">
        <f t="shared" si="7"/>
        <v>279</v>
      </c>
    </row>
    <row r="18" spans="2:13" ht="16.5">
      <c r="B18" s="7">
        <f t="shared" si="8"/>
        <v>14</v>
      </c>
      <c r="C18" s="43">
        <v>33300</v>
      </c>
      <c r="D18" s="47">
        <f t="shared" si="0"/>
        <v>516</v>
      </c>
      <c r="E18" s="46">
        <f t="shared" si="1"/>
        <v>61</v>
      </c>
      <c r="F18" s="61">
        <f t="shared" si="2"/>
        <v>455</v>
      </c>
      <c r="G18" s="45">
        <f t="shared" si="3"/>
        <v>910</v>
      </c>
      <c r="H18" s="45">
        <f t="shared" si="4"/>
        <v>1365</v>
      </c>
      <c r="I18" s="45">
        <f t="shared" si="5"/>
        <v>1820</v>
      </c>
      <c r="J18" s="1"/>
      <c r="K18" s="7">
        <v>16</v>
      </c>
      <c r="L18" s="21">
        <f t="shared" si="6"/>
        <v>1756</v>
      </c>
      <c r="M18" s="53">
        <f t="shared" si="7"/>
        <v>293</v>
      </c>
    </row>
    <row r="19" spans="2:13" ht="16.5">
      <c r="B19" s="7">
        <f t="shared" si="8"/>
        <v>15</v>
      </c>
      <c r="C19" s="43">
        <v>34800</v>
      </c>
      <c r="D19" s="47">
        <f t="shared" si="0"/>
        <v>540</v>
      </c>
      <c r="E19" s="46">
        <f t="shared" si="1"/>
        <v>65</v>
      </c>
      <c r="F19" s="61">
        <f t="shared" si="2"/>
        <v>475</v>
      </c>
      <c r="G19" s="45">
        <f t="shared" si="3"/>
        <v>950</v>
      </c>
      <c r="H19" s="45">
        <f t="shared" si="4"/>
        <v>1425</v>
      </c>
      <c r="I19" s="45">
        <f t="shared" si="5"/>
        <v>1900</v>
      </c>
      <c r="J19" s="1"/>
      <c r="K19" s="7">
        <v>17</v>
      </c>
      <c r="L19" s="21">
        <f t="shared" si="6"/>
        <v>1835</v>
      </c>
      <c r="M19" s="53">
        <f t="shared" si="7"/>
        <v>306</v>
      </c>
    </row>
    <row r="20" spans="2:13" ht="16.5">
      <c r="B20" s="5">
        <f t="shared" si="8"/>
        <v>16</v>
      </c>
      <c r="C20" s="40">
        <v>36300</v>
      </c>
      <c r="D20" s="49">
        <f t="shared" si="0"/>
        <v>563</v>
      </c>
      <c r="E20" s="42">
        <f t="shared" si="1"/>
        <v>68</v>
      </c>
      <c r="F20" s="62">
        <f t="shared" si="2"/>
        <v>495</v>
      </c>
      <c r="G20" s="41">
        <f t="shared" si="3"/>
        <v>990</v>
      </c>
      <c r="H20" s="41">
        <f t="shared" si="4"/>
        <v>1485</v>
      </c>
      <c r="I20" s="41">
        <f t="shared" si="5"/>
        <v>1980</v>
      </c>
      <c r="J20" s="1"/>
      <c r="K20" s="5">
        <v>18</v>
      </c>
      <c r="L20" s="24">
        <f t="shared" si="6"/>
        <v>1914</v>
      </c>
      <c r="M20" s="54">
        <f t="shared" si="7"/>
        <v>319</v>
      </c>
    </row>
    <row r="21" spans="2:13" ht="16.5">
      <c r="B21" s="7">
        <f t="shared" si="8"/>
        <v>17</v>
      </c>
      <c r="C21" s="43">
        <v>38200</v>
      </c>
      <c r="D21" s="44">
        <f t="shared" si="0"/>
        <v>592</v>
      </c>
      <c r="E21" s="46">
        <f t="shared" si="1"/>
        <v>71</v>
      </c>
      <c r="F21" s="61">
        <f t="shared" si="2"/>
        <v>521</v>
      </c>
      <c r="G21" s="45">
        <f t="shared" si="3"/>
        <v>1042</v>
      </c>
      <c r="H21" s="45">
        <f t="shared" si="4"/>
        <v>1563</v>
      </c>
      <c r="I21" s="45">
        <f t="shared" si="5"/>
        <v>2084</v>
      </c>
      <c r="J21" s="1"/>
      <c r="K21" s="7">
        <v>19</v>
      </c>
      <c r="L21" s="22">
        <f t="shared" si="6"/>
        <v>2014</v>
      </c>
      <c r="M21" s="55">
        <f t="shared" si="7"/>
        <v>336</v>
      </c>
    </row>
    <row r="22" spans="2:13" ht="16.5">
      <c r="B22" s="7">
        <f t="shared" si="8"/>
        <v>18</v>
      </c>
      <c r="C22" s="43">
        <v>40100</v>
      </c>
      <c r="D22" s="47">
        <f t="shared" si="0"/>
        <v>622</v>
      </c>
      <c r="E22" s="46">
        <f t="shared" si="1"/>
        <v>75</v>
      </c>
      <c r="F22" s="61">
        <f t="shared" si="2"/>
        <v>547</v>
      </c>
      <c r="G22" s="45">
        <f t="shared" si="3"/>
        <v>1094</v>
      </c>
      <c r="H22" s="45">
        <f t="shared" si="4"/>
        <v>1641</v>
      </c>
      <c r="I22" s="45">
        <f t="shared" si="5"/>
        <v>2188</v>
      </c>
      <c r="J22" s="1"/>
      <c r="K22" s="7">
        <v>20</v>
      </c>
      <c r="L22" s="21">
        <f t="shared" si="6"/>
        <v>2115</v>
      </c>
      <c r="M22" s="53">
        <f t="shared" si="7"/>
        <v>352</v>
      </c>
    </row>
    <row r="23" spans="2:13" ht="16.5">
      <c r="B23" s="7">
        <f t="shared" si="8"/>
        <v>19</v>
      </c>
      <c r="C23" s="30">
        <v>42000</v>
      </c>
      <c r="D23" s="31">
        <f t="shared" si="0"/>
        <v>651</v>
      </c>
      <c r="E23" s="33">
        <f t="shared" si="1"/>
        <v>16</v>
      </c>
      <c r="F23" s="63">
        <f>ROUND(C23*5.17%*0.3,0)-ROUND(C23*(0.62%)*0.3*0.2,0)</f>
        <v>635</v>
      </c>
      <c r="G23" s="32">
        <f>+F23*2</f>
        <v>1270</v>
      </c>
      <c r="H23" s="32">
        <f t="shared" si="4"/>
        <v>1905</v>
      </c>
      <c r="I23" s="32">
        <f t="shared" si="5"/>
        <v>2540</v>
      </c>
      <c r="J23" s="1"/>
      <c r="K23" s="7"/>
      <c r="L23" s="21">
        <f t="shared" si="6"/>
        <v>2215</v>
      </c>
      <c r="M23" s="53">
        <f t="shared" si="7"/>
        <v>369</v>
      </c>
    </row>
    <row r="24" spans="2:13" ht="16.5">
      <c r="B24" s="7">
        <f t="shared" si="8"/>
        <v>20</v>
      </c>
      <c r="C24" s="30">
        <v>43900</v>
      </c>
      <c r="D24" s="31">
        <f t="shared" si="0"/>
        <v>681</v>
      </c>
      <c r="E24" s="33">
        <f t="shared" si="1"/>
        <v>16</v>
      </c>
      <c r="F24" s="63">
        <f>ROUND(C24*5.17%*0.3,0)-ROUND(C24*(0.62%)*0.3*0.2,0)</f>
        <v>665</v>
      </c>
      <c r="G24" s="32">
        <f aca="true" t="shared" si="9" ref="G24:G57">+F24*2</f>
        <v>1330</v>
      </c>
      <c r="H24" s="32">
        <f t="shared" si="4"/>
        <v>1995</v>
      </c>
      <c r="I24" s="32">
        <f t="shared" si="5"/>
        <v>2660</v>
      </c>
      <c r="J24" s="1"/>
      <c r="K24" s="7">
        <v>22</v>
      </c>
      <c r="L24" s="21">
        <f t="shared" si="6"/>
        <v>2315</v>
      </c>
      <c r="M24" s="53">
        <f t="shared" si="7"/>
        <v>386</v>
      </c>
    </row>
    <row r="25" spans="2:13" ht="16.5">
      <c r="B25" s="5">
        <f t="shared" si="8"/>
        <v>21</v>
      </c>
      <c r="C25" s="34">
        <v>45800</v>
      </c>
      <c r="D25" s="35">
        <f t="shared" si="0"/>
        <v>710</v>
      </c>
      <c r="E25" s="37">
        <f t="shared" si="1"/>
        <v>17</v>
      </c>
      <c r="F25" s="64">
        <f>ROUND(C25*5.17%*0.3,0)-ROUND(C25*(0.62%)*0.3*0.2,0)</f>
        <v>693</v>
      </c>
      <c r="G25" s="36">
        <f t="shared" si="9"/>
        <v>1386</v>
      </c>
      <c r="H25" s="36">
        <f t="shared" si="4"/>
        <v>2079</v>
      </c>
      <c r="I25" s="36">
        <f t="shared" si="5"/>
        <v>2772</v>
      </c>
      <c r="J25" s="1"/>
      <c r="K25" s="5">
        <v>23</v>
      </c>
      <c r="L25" s="24">
        <f t="shared" si="6"/>
        <v>2415</v>
      </c>
      <c r="M25" s="54">
        <f t="shared" si="7"/>
        <v>403</v>
      </c>
    </row>
    <row r="26" spans="2:13" ht="16.5">
      <c r="B26" s="7">
        <f t="shared" si="8"/>
        <v>22</v>
      </c>
      <c r="C26" s="38">
        <v>48200</v>
      </c>
      <c r="D26" s="39">
        <f t="shared" si="0"/>
        <v>748</v>
      </c>
      <c r="E26" s="33">
        <f t="shared" si="1"/>
        <v>18</v>
      </c>
      <c r="F26" s="63">
        <f>ROUND(C26*5.17%*0.3,0)-ROUND(C26*(0.62%)*0.3*0.2,0)</f>
        <v>730</v>
      </c>
      <c r="G26" s="32">
        <f t="shared" si="9"/>
        <v>1460</v>
      </c>
      <c r="H26" s="32">
        <f t="shared" si="4"/>
        <v>2190</v>
      </c>
      <c r="I26" s="32">
        <f t="shared" si="5"/>
        <v>2920</v>
      </c>
      <c r="J26" s="1"/>
      <c r="K26" s="7">
        <v>24</v>
      </c>
      <c r="L26" s="22">
        <f t="shared" si="6"/>
        <v>2542</v>
      </c>
      <c r="M26" s="55">
        <f t="shared" si="7"/>
        <v>424</v>
      </c>
    </row>
    <row r="27" spans="2:13" ht="16.5">
      <c r="B27" s="7">
        <f t="shared" si="8"/>
        <v>23</v>
      </c>
      <c r="C27" s="38">
        <v>50600</v>
      </c>
      <c r="D27" s="31">
        <f t="shared" si="0"/>
        <v>785</v>
      </c>
      <c r="E27" s="33">
        <f t="shared" si="1"/>
        <v>19</v>
      </c>
      <c r="F27" s="63">
        <f>ROUND(C27*5.17%*0.3,0)-ROUND(C27*(0.62%)*0.3*0.2,0)</f>
        <v>766</v>
      </c>
      <c r="G27" s="32">
        <f t="shared" si="9"/>
        <v>1532</v>
      </c>
      <c r="H27" s="32">
        <f t="shared" si="4"/>
        <v>2298</v>
      </c>
      <c r="I27" s="32">
        <f t="shared" si="5"/>
        <v>3064</v>
      </c>
      <c r="J27" s="1"/>
      <c r="K27" s="7">
        <v>25</v>
      </c>
      <c r="L27" s="21">
        <f t="shared" si="6"/>
        <v>2668</v>
      </c>
      <c r="M27" s="53">
        <f t="shared" si="7"/>
        <v>445</v>
      </c>
    </row>
    <row r="28" spans="2:13" ht="16.5">
      <c r="B28" s="7">
        <f t="shared" si="8"/>
        <v>24</v>
      </c>
      <c r="C28" s="14">
        <v>53000</v>
      </c>
      <c r="D28" s="7">
        <f t="shared" si="0"/>
        <v>822</v>
      </c>
      <c r="E28" s="13">
        <f t="shared" si="1"/>
        <v>0</v>
      </c>
      <c r="F28" s="65">
        <f>+ROUND(C28*0.0517*0.3,0)</f>
        <v>822</v>
      </c>
      <c r="G28" s="8">
        <f t="shared" si="9"/>
        <v>1644</v>
      </c>
      <c r="H28" s="8">
        <f t="shared" si="4"/>
        <v>2466</v>
      </c>
      <c r="I28" s="8">
        <f t="shared" si="5"/>
        <v>3288</v>
      </c>
      <c r="J28" s="1"/>
      <c r="K28" s="7">
        <v>26</v>
      </c>
      <c r="L28" s="21">
        <f t="shared" si="6"/>
        <v>2795</v>
      </c>
      <c r="M28" s="53">
        <f t="shared" si="7"/>
        <v>466</v>
      </c>
    </row>
    <row r="29" spans="2:13" ht="16.5">
      <c r="B29" s="7">
        <f t="shared" si="8"/>
        <v>25</v>
      </c>
      <c r="C29" s="14">
        <v>55400</v>
      </c>
      <c r="D29" s="7">
        <f t="shared" si="0"/>
        <v>859</v>
      </c>
      <c r="E29" s="13">
        <f t="shared" si="1"/>
        <v>0</v>
      </c>
      <c r="F29" s="65">
        <f aca="true" t="shared" si="10" ref="F29:F57">+ROUND(C29*0.0517*0.3,0)</f>
        <v>859</v>
      </c>
      <c r="G29" s="8">
        <f t="shared" si="9"/>
        <v>1718</v>
      </c>
      <c r="H29" s="8">
        <f t="shared" si="4"/>
        <v>2577</v>
      </c>
      <c r="I29" s="8">
        <f t="shared" si="5"/>
        <v>3436</v>
      </c>
      <c r="J29" s="1"/>
      <c r="K29" s="7">
        <v>27</v>
      </c>
      <c r="L29" s="21">
        <f t="shared" si="6"/>
        <v>2921</v>
      </c>
      <c r="M29" s="53">
        <f t="shared" si="7"/>
        <v>487</v>
      </c>
    </row>
    <row r="30" spans="2:13" ht="16.5">
      <c r="B30" s="5">
        <f t="shared" si="8"/>
        <v>26</v>
      </c>
      <c r="C30" s="25">
        <v>57800</v>
      </c>
      <c r="D30" s="7">
        <f t="shared" si="0"/>
        <v>896</v>
      </c>
      <c r="E30" s="13">
        <f t="shared" si="1"/>
        <v>0</v>
      </c>
      <c r="F30" s="65">
        <f t="shared" si="10"/>
        <v>896</v>
      </c>
      <c r="G30" s="6">
        <f t="shared" si="9"/>
        <v>1792</v>
      </c>
      <c r="H30" s="6">
        <f t="shared" si="4"/>
        <v>2688</v>
      </c>
      <c r="I30" s="6">
        <f t="shared" si="5"/>
        <v>3584</v>
      </c>
      <c r="J30" s="1"/>
      <c r="K30" s="5">
        <v>28</v>
      </c>
      <c r="L30" s="24">
        <f t="shared" si="6"/>
        <v>3048</v>
      </c>
      <c r="M30" s="54">
        <f t="shared" si="7"/>
        <v>508</v>
      </c>
    </row>
    <row r="31" spans="2:13" ht="16.5">
      <c r="B31" s="9">
        <f t="shared" si="8"/>
        <v>27</v>
      </c>
      <c r="C31" s="26">
        <v>60800</v>
      </c>
      <c r="D31" s="9">
        <f t="shared" si="0"/>
        <v>943</v>
      </c>
      <c r="E31" s="27">
        <f t="shared" si="1"/>
        <v>0</v>
      </c>
      <c r="F31" s="66">
        <f t="shared" si="10"/>
        <v>943</v>
      </c>
      <c r="G31" s="10">
        <f t="shared" si="9"/>
        <v>1886</v>
      </c>
      <c r="H31" s="9">
        <f t="shared" si="4"/>
        <v>2829</v>
      </c>
      <c r="I31" s="9">
        <f t="shared" si="5"/>
        <v>3772</v>
      </c>
      <c r="J31" s="1"/>
      <c r="K31" s="7">
        <v>29</v>
      </c>
      <c r="L31" s="22">
        <f t="shared" si="6"/>
        <v>3206</v>
      </c>
      <c r="M31" s="55">
        <f t="shared" si="7"/>
        <v>534</v>
      </c>
    </row>
    <row r="32" spans="2:13" ht="16.5">
      <c r="B32" s="7">
        <f t="shared" si="8"/>
        <v>28</v>
      </c>
      <c r="C32" s="14">
        <v>63800</v>
      </c>
      <c r="D32" s="7">
        <f t="shared" si="0"/>
        <v>990</v>
      </c>
      <c r="E32" s="20">
        <f t="shared" si="1"/>
        <v>0</v>
      </c>
      <c r="F32" s="65">
        <f t="shared" si="10"/>
        <v>990</v>
      </c>
      <c r="G32" s="8">
        <f t="shared" si="9"/>
        <v>1980</v>
      </c>
      <c r="H32" s="7">
        <f t="shared" si="4"/>
        <v>2970</v>
      </c>
      <c r="I32" s="7">
        <f t="shared" si="5"/>
        <v>3960</v>
      </c>
      <c r="J32" s="1"/>
      <c r="K32" s="7">
        <v>30</v>
      </c>
      <c r="L32" s="21">
        <f t="shared" si="6"/>
        <v>3364</v>
      </c>
      <c r="M32" s="53">
        <f t="shared" si="7"/>
        <v>561</v>
      </c>
    </row>
    <row r="33" spans="2:13" ht="16.5">
      <c r="B33" s="7">
        <f t="shared" si="8"/>
        <v>29</v>
      </c>
      <c r="C33" s="14">
        <v>66800</v>
      </c>
      <c r="D33" s="7">
        <f t="shared" si="0"/>
        <v>1036</v>
      </c>
      <c r="E33" s="20">
        <f t="shared" si="1"/>
        <v>0</v>
      </c>
      <c r="F33" s="65">
        <f t="shared" si="10"/>
        <v>1036</v>
      </c>
      <c r="G33" s="8">
        <f t="shared" si="9"/>
        <v>2072</v>
      </c>
      <c r="H33" s="7">
        <f t="shared" si="4"/>
        <v>3108</v>
      </c>
      <c r="I33" s="7">
        <f t="shared" si="5"/>
        <v>4144</v>
      </c>
      <c r="J33" s="1"/>
      <c r="K33" s="7">
        <v>31</v>
      </c>
      <c r="L33" s="21">
        <f t="shared" si="6"/>
        <v>3523</v>
      </c>
      <c r="M33" s="53">
        <f t="shared" si="7"/>
        <v>587</v>
      </c>
    </row>
    <row r="34" spans="2:13" ht="16.5">
      <c r="B34" s="7">
        <f t="shared" si="8"/>
        <v>30</v>
      </c>
      <c r="C34" s="14">
        <v>69800</v>
      </c>
      <c r="D34" s="7">
        <f t="shared" si="0"/>
        <v>1083</v>
      </c>
      <c r="E34" s="20">
        <f t="shared" si="1"/>
        <v>0</v>
      </c>
      <c r="F34" s="65">
        <f t="shared" si="10"/>
        <v>1083</v>
      </c>
      <c r="G34" s="8">
        <f t="shared" si="9"/>
        <v>2166</v>
      </c>
      <c r="H34" s="7">
        <f t="shared" si="4"/>
        <v>3249</v>
      </c>
      <c r="I34" s="7">
        <f t="shared" si="5"/>
        <v>4332</v>
      </c>
      <c r="J34" s="1"/>
      <c r="K34" s="7">
        <v>32</v>
      </c>
      <c r="L34" s="21">
        <f t="shared" si="6"/>
        <v>3681</v>
      </c>
      <c r="M34" s="53">
        <f t="shared" si="7"/>
        <v>613</v>
      </c>
    </row>
    <row r="35" spans="2:13" ht="16.5">
      <c r="B35" s="5">
        <f t="shared" si="8"/>
        <v>31</v>
      </c>
      <c r="C35" s="15">
        <v>72800</v>
      </c>
      <c r="D35" s="7">
        <f t="shared" si="0"/>
        <v>1129</v>
      </c>
      <c r="E35" s="20">
        <f t="shared" si="1"/>
        <v>0</v>
      </c>
      <c r="F35" s="65">
        <f t="shared" si="10"/>
        <v>1129</v>
      </c>
      <c r="G35" s="6">
        <f t="shared" si="9"/>
        <v>2258</v>
      </c>
      <c r="H35" s="5">
        <f t="shared" si="4"/>
        <v>3387</v>
      </c>
      <c r="I35" s="5">
        <f t="shared" si="5"/>
        <v>4516</v>
      </c>
      <c r="J35" s="1"/>
      <c r="K35" s="5">
        <v>33</v>
      </c>
      <c r="L35" s="24">
        <f t="shared" si="6"/>
        <v>3839</v>
      </c>
      <c r="M35" s="54">
        <f t="shared" si="7"/>
        <v>640</v>
      </c>
    </row>
    <row r="36" spans="2:13" ht="16.5">
      <c r="B36" s="7">
        <f t="shared" si="8"/>
        <v>32</v>
      </c>
      <c r="C36" s="18">
        <v>76500</v>
      </c>
      <c r="D36" s="9">
        <f t="shared" si="0"/>
        <v>1187</v>
      </c>
      <c r="E36" s="52">
        <f t="shared" si="1"/>
        <v>0</v>
      </c>
      <c r="F36" s="66">
        <f t="shared" si="10"/>
        <v>1187</v>
      </c>
      <c r="G36" s="10">
        <f t="shared" si="9"/>
        <v>2374</v>
      </c>
      <c r="H36" s="10">
        <f t="shared" si="4"/>
        <v>3561</v>
      </c>
      <c r="I36" s="10">
        <f t="shared" si="5"/>
        <v>4748</v>
      </c>
      <c r="J36" s="1"/>
      <c r="K36" s="7">
        <v>34</v>
      </c>
      <c r="L36" s="22">
        <f t="shared" si="6"/>
        <v>4034</v>
      </c>
      <c r="M36" s="55">
        <f t="shared" si="7"/>
        <v>672</v>
      </c>
    </row>
    <row r="37" spans="2:13" ht="16.5">
      <c r="B37" s="7">
        <f t="shared" si="8"/>
        <v>33</v>
      </c>
      <c r="C37" s="19">
        <v>80200</v>
      </c>
      <c r="D37" s="7">
        <f t="shared" si="0"/>
        <v>1244</v>
      </c>
      <c r="E37" s="13">
        <f t="shared" si="1"/>
        <v>0</v>
      </c>
      <c r="F37" s="65">
        <f t="shared" si="10"/>
        <v>1244</v>
      </c>
      <c r="G37" s="8">
        <f t="shared" si="9"/>
        <v>2488</v>
      </c>
      <c r="H37" s="8">
        <f t="shared" si="4"/>
        <v>3732</v>
      </c>
      <c r="I37" s="8">
        <f t="shared" si="5"/>
        <v>4976</v>
      </c>
      <c r="J37" s="1"/>
      <c r="K37" s="7">
        <v>35</v>
      </c>
      <c r="L37" s="21">
        <f t="shared" si="6"/>
        <v>4229</v>
      </c>
      <c r="M37" s="53">
        <f t="shared" si="7"/>
        <v>705</v>
      </c>
    </row>
    <row r="38" spans="2:13" ht="16.5">
      <c r="B38" s="7">
        <f t="shared" si="8"/>
        <v>34</v>
      </c>
      <c r="C38" s="14">
        <v>83900</v>
      </c>
      <c r="D38" s="7">
        <f t="shared" si="0"/>
        <v>1301</v>
      </c>
      <c r="E38" s="13">
        <f t="shared" si="1"/>
        <v>0</v>
      </c>
      <c r="F38" s="65">
        <f t="shared" si="10"/>
        <v>1301</v>
      </c>
      <c r="G38" s="8">
        <f t="shared" si="9"/>
        <v>2602</v>
      </c>
      <c r="H38" s="8">
        <f t="shared" si="4"/>
        <v>3903</v>
      </c>
      <c r="I38" s="8">
        <f t="shared" si="5"/>
        <v>5204</v>
      </c>
      <c r="J38" s="1"/>
      <c r="K38" s="7">
        <v>36</v>
      </c>
      <c r="L38" s="21">
        <f t="shared" si="6"/>
        <v>4424</v>
      </c>
      <c r="M38" s="53">
        <f t="shared" si="7"/>
        <v>737</v>
      </c>
    </row>
    <row r="39" spans="2:13" ht="16.5">
      <c r="B39" s="5">
        <f t="shared" si="8"/>
        <v>35</v>
      </c>
      <c r="C39" s="15">
        <v>87600</v>
      </c>
      <c r="D39" s="7">
        <f t="shared" si="0"/>
        <v>1359</v>
      </c>
      <c r="E39" s="13">
        <f t="shared" si="1"/>
        <v>0</v>
      </c>
      <c r="F39" s="65">
        <f t="shared" si="10"/>
        <v>1359</v>
      </c>
      <c r="G39" s="6">
        <f t="shared" si="9"/>
        <v>2718</v>
      </c>
      <c r="H39" s="6">
        <f t="shared" si="4"/>
        <v>4077</v>
      </c>
      <c r="I39" s="6">
        <f t="shared" si="5"/>
        <v>5436</v>
      </c>
      <c r="J39" s="1"/>
      <c r="K39" s="5">
        <v>37</v>
      </c>
      <c r="L39" s="24">
        <f t="shared" si="6"/>
        <v>4619</v>
      </c>
      <c r="M39" s="54">
        <f t="shared" si="7"/>
        <v>770</v>
      </c>
    </row>
    <row r="40" spans="2:13" ht="16.5">
      <c r="B40" s="7">
        <f t="shared" si="8"/>
        <v>36</v>
      </c>
      <c r="C40" s="26">
        <v>92100</v>
      </c>
      <c r="D40" s="9">
        <f t="shared" si="0"/>
        <v>1428</v>
      </c>
      <c r="E40" s="27">
        <f t="shared" si="1"/>
        <v>0</v>
      </c>
      <c r="F40" s="66">
        <f t="shared" si="10"/>
        <v>1428</v>
      </c>
      <c r="G40" s="10">
        <f t="shared" si="9"/>
        <v>2856</v>
      </c>
      <c r="H40" s="9">
        <f t="shared" si="4"/>
        <v>4284</v>
      </c>
      <c r="I40" s="9">
        <f t="shared" si="5"/>
        <v>5712</v>
      </c>
      <c r="J40" s="1"/>
      <c r="K40" s="7">
        <v>38</v>
      </c>
      <c r="L40" s="22">
        <f t="shared" si="6"/>
        <v>4857</v>
      </c>
      <c r="M40" s="55">
        <f t="shared" si="7"/>
        <v>809</v>
      </c>
    </row>
    <row r="41" spans="2:13" ht="16.5">
      <c r="B41" s="7">
        <f t="shared" si="8"/>
        <v>37</v>
      </c>
      <c r="C41" s="14">
        <v>96600</v>
      </c>
      <c r="D41" s="7">
        <f t="shared" si="0"/>
        <v>1498</v>
      </c>
      <c r="E41" s="20">
        <f t="shared" si="1"/>
        <v>0</v>
      </c>
      <c r="F41" s="65">
        <f t="shared" si="10"/>
        <v>1498</v>
      </c>
      <c r="G41" s="8">
        <f t="shared" si="9"/>
        <v>2996</v>
      </c>
      <c r="H41" s="7">
        <f t="shared" si="4"/>
        <v>4494</v>
      </c>
      <c r="I41" s="7">
        <f t="shared" si="5"/>
        <v>5992</v>
      </c>
      <c r="J41" s="1"/>
      <c r="K41" s="7">
        <v>39</v>
      </c>
      <c r="L41" s="21">
        <f t="shared" si="6"/>
        <v>5094</v>
      </c>
      <c r="M41" s="53">
        <f t="shared" si="7"/>
        <v>849</v>
      </c>
    </row>
    <row r="42" spans="2:13" ht="16.5">
      <c r="B42" s="7">
        <f t="shared" si="8"/>
        <v>38</v>
      </c>
      <c r="C42" s="14">
        <v>101100</v>
      </c>
      <c r="D42" s="7">
        <f t="shared" si="0"/>
        <v>1568</v>
      </c>
      <c r="E42" s="20">
        <f t="shared" si="1"/>
        <v>0</v>
      </c>
      <c r="F42" s="65">
        <f t="shared" si="10"/>
        <v>1568</v>
      </c>
      <c r="G42" s="8">
        <f t="shared" si="9"/>
        <v>3136</v>
      </c>
      <c r="H42" s="7">
        <f t="shared" si="4"/>
        <v>4704</v>
      </c>
      <c r="I42" s="7">
        <f t="shared" si="5"/>
        <v>6272</v>
      </c>
      <c r="J42" s="1"/>
      <c r="K42" s="7">
        <v>40</v>
      </c>
      <c r="L42" s="21">
        <f t="shared" si="6"/>
        <v>5331</v>
      </c>
      <c r="M42" s="53">
        <f t="shared" si="7"/>
        <v>889</v>
      </c>
    </row>
    <row r="43" spans="2:13" ht="16.5">
      <c r="B43" s="7">
        <f t="shared" si="8"/>
        <v>39</v>
      </c>
      <c r="C43" s="14">
        <v>105600</v>
      </c>
      <c r="D43" s="7">
        <f t="shared" si="0"/>
        <v>1638</v>
      </c>
      <c r="E43" s="20">
        <f t="shared" si="1"/>
        <v>0</v>
      </c>
      <c r="F43" s="65">
        <f t="shared" si="10"/>
        <v>1638</v>
      </c>
      <c r="G43" s="8">
        <f t="shared" si="9"/>
        <v>3276</v>
      </c>
      <c r="H43" s="7">
        <f t="shared" si="4"/>
        <v>4914</v>
      </c>
      <c r="I43" s="7">
        <f t="shared" si="5"/>
        <v>6552</v>
      </c>
      <c r="J43" s="1"/>
      <c r="K43" s="7">
        <v>41</v>
      </c>
      <c r="L43" s="21">
        <f t="shared" si="6"/>
        <v>5569</v>
      </c>
      <c r="M43" s="53">
        <f t="shared" si="7"/>
        <v>928</v>
      </c>
    </row>
    <row r="44" spans="2:13" ht="16.5">
      <c r="B44" s="5">
        <f t="shared" si="8"/>
        <v>40</v>
      </c>
      <c r="C44" s="15">
        <v>110100</v>
      </c>
      <c r="D44" s="7">
        <f t="shared" si="0"/>
        <v>1708</v>
      </c>
      <c r="E44" s="20">
        <f t="shared" si="1"/>
        <v>0</v>
      </c>
      <c r="F44" s="65">
        <f t="shared" si="10"/>
        <v>1708</v>
      </c>
      <c r="G44" s="6">
        <f t="shared" si="9"/>
        <v>3416</v>
      </c>
      <c r="H44" s="5">
        <f t="shared" si="4"/>
        <v>5124</v>
      </c>
      <c r="I44" s="5">
        <f t="shared" si="5"/>
        <v>6832</v>
      </c>
      <c r="J44" s="1"/>
      <c r="K44" s="5">
        <v>42</v>
      </c>
      <c r="L44" s="24">
        <f t="shared" si="6"/>
        <v>5806</v>
      </c>
      <c r="M44" s="54">
        <f t="shared" si="7"/>
        <v>968</v>
      </c>
    </row>
    <row r="45" spans="2:13" ht="16.5">
      <c r="B45" s="7">
        <f t="shared" si="8"/>
        <v>41</v>
      </c>
      <c r="C45" s="18">
        <v>115500</v>
      </c>
      <c r="D45" s="9">
        <f t="shared" si="0"/>
        <v>1791</v>
      </c>
      <c r="E45" s="52">
        <f t="shared" si="1"/>
        <v>0</v>
      </c>
      <c r="F45" s="66">
        <f t="shared" si="10"/>
        <v>1791</v>
      </c>
      <c r="G45" s="10">
        <f t="shared" si="9"/>
        <v>3582</v>
      </c>
      <c r="H45" s="10">
        <f t="shared" si="4"/>
        <v>5373</v>
      </c>
      <c r="I45" s="10">
        <f t="shared" si="5"/>
        <v>7164</v>
      </c>
      <c r="J45" s="1"/>
      <c r="K45" s="7">
        <v>43</v>
      </c>
      <c r="L45" s="22">
        <f t="shared" si="6"/>
        <v>6091</v>
      </c>
      <c r="M45" s="55">
        <f t="shared" si="7"/>
        <v>1015</v>
      </c>
    </row>
    <row r="46" spans="2:13" ht="16.5">
      <c r="B46" s="7">
        <f t="shared" si="8"/>
        <v>42</v>
      </c>
      <c r="C46" s="19">
        <v>120900</v>
      </c>
      <c r="D46" s="7">
        <f t="shared" si="0"/>
        <v>1875</v>
      </c>
      <c r="E46" s="13">
        <f t="shared" si="1"/>
        <v>0</v>
      </c>
      <c r="F46" s="65">
        <f t="shared" si="10"/>
        <v>1875</v>
      </c>
      <c r="G46" s="8">
        <f t="shared" si="9"/>
        <v>3750</v>
      </c>
      <c r="H46" s="8">
        <f t="shared" si="4"/>
        <v>5625</v>
      </c>
      <c r="I46" s="8">
        <f t="shared" si="5"/>
        <v>7500</v>
      </c>
      <c r="J46" s="1"/>
      <c r="K46" s="7">
        <v>44</v>
      </c>
      <c r="L46" s="21">
        <f t="shared" si="6"/>
        <v>6376</v>
      </c>
      <c r="M46" s="53">
        <f t="shared" si="7"/>
        <v>1063</v>
      </c>
    </row>
    <row r="47" spans="2:13" ht="16.5">
      <c r="B47" s="7">
        <f t="shared" si="8"/>
        <v>43</v>
      </c>
      <c r="C47" s="14">
        <v>126300</v>
      </c>
      <c r="D47" s="7">
        <f t="shared" si="0"/>
        <v>1959</v>
      </c>
      <c r="E47" s="13">
        <f t="shared" si="1"/>
        <v>0</v>
      </c>
      <c r="F47" s="65">
        <f t="shared" si="10"/>
        <v>1959</v>
      </c>
      <c r="G47" s="8">
        <f t="shared" si="9"/>
        <v>3918</v>
      </c>
      <c r="H47" s="8">
        <f t="shared" si="4"/>
        <v>5877</v>
      </c>
      <c r="I47" s="8">
        <f t="shared" si="5"/>
        <v>7836</v>
      </c>
      <c r="J47" s="1"/>
      <c r="K47" s="7">
        <v>45</v>
      </c>
      <c r="L47" s="21">
        <f t="shared" si="6"/>
        <v>6660</v>
      </c>
      <c r="M47" s="53">
        <f t="shared" si="7"/>
        <v>1110</v>
      </c>
    </row>
    <row r="48" spans="2:13" ht="16.5">
      <c r="B48" s="7">
        <f>+B47+1</f>
        <v>44</v>
      </c>
      <c r="C48" s="14">
        <v>131700</v>
      </c>
      <c r="D48" s="7">
        <f t="shared" si="0"/>
        <v>2043</v>
      </c>
      <c r="E48" s="13">
        <f t="shared" si="1"/>
        <v>0</v>
      </c>
      <c r="F48" s="65">
        <f t="shared" si="10"/>
        <v>2043</v>
      </c>
      <c r="G48" s="8">
        <f t="shared" si="9"/>
        <v>4086</v>
      </c>
      <c r="H48" s="8">
        <f t="shared" si="4"/>
        <v>6129</v>
      </c>
      <c r="I48" s="8">
        <f t="shared" si="5"/>
        <v>8172</v>
      </c>
      <c r="J48" s="1"/>
      <c r="K48" s="7">
        <v>46</v>
      </c>
      <c r="L48" s="23">
        <f t="shared" si="6"/>
        <v>6945</v>
      </c>
      <c r="M48" s="53">
        <f t="shared" si="7"/>
        <v>1158</v>
      </c>
    </row>
    <row r="49" spans="2:13" ht="16.5">
      <c r="B49" s="7">
        <f t="shared" si="8"/>
        <v>45</v>
      </c>
      <c r="C49" s="19">
        <v>137100</v>
      </c>
      <c r="D49" s="7">
        <f t="shared" si="0"/>
        <v>2126</v>
      </c>
      <c r="E49" s="13">
        <f t="shared" si="1"/>
        <v>0</v>
      </c>
      <c r="F49" s="65">
        <f t="shared" si="10"/>
        <v>2126</v>
      </c>
      <c r="G49" s="8">
        <f t="shared" si="9"/>
        <v>4252</v>
      </c>
      <c r="H49" s="8">
        <f t="shared" si="4"/>
        <v>6378</v>
      </c>
      <c r="I49" s="8">
        <f t="shared" si="5"/>
        <v>8504</v>
      </c>
      <c r="J49" s="1"/>
      <c r="K49" s="7">
        <f aca="true" t="shared" si="11" ref="K49:K57">+K48+1</f>
        <v>47</v>
      </c>
      <c r="L49" s="23">
        <f t="shared" si="6"/>
        <v>7230</v>
      </c>
      <c r="M49" s="53">
        <f t="shared" si="7"/>
        <v>1205</v>
      </c>
    </row>
    <row r="50" spans="2:13" ht="16.5">
      <c r="B50" s="7">
        <f t="shared" si="8"/>
        <v>46</v>
      </c>
      <c r="C50" s="19">
        <v>142500</v>
      </c>
      <c r="D50" s="7">
        <f t="shared" si="0"/>
        <v>2210</v>
      </c>
      <c r="E50" s="13">
        <f t="shared" si="1"/>
        <v>0</v>
      </c>
      <c r="F50" s="65">
        <f t="shared" si="10"/>
        <v>2210</v>
      </c>
      <c r="G50" s="8">
        <f t="shared" si="9"/>
        <v>4420</v>
      </c>
      <c r="H50" s="8">
        <f t="shared" si="4"/>
        <v>6630</v>
      </c>
      <c r="I50" s="8">
        <f t="shared" si="5"/>
        <v>8840</v>
      </c>
      <c r="J50" s="1"/>
      <c r="K50" s="7">
        <f t="shared" si="11"/>
        <v>48</v>
      </c>
      <c r="L50" s="23">
        <f t="shared" si="6"/>
        <v>7515</v>
      </c>
      <c r="M50" s="53">
        <f t="shared" si="7"/>
        <v>1252</v>
      </c>
    </row>
    <row r="51" spans="2:13" ht="16.5">
      <c r="B51" s="7">
        <f t="shared" si="8"/>
        <v>47</v>
      </c>
      <c r="C51" s="14">
        <v>147900</v>
      </c>
      <c r="D51" s="7">
        <f t="shared" si="0"/>
        <v>2294</v>
      </c>
      <c r="E51" s="13">
        <f t="shared" si="1"/>
        <v>0</v>
      </c>
      <c r="F51" s="65">
        <f t="shared" si="10"/>
        <v>2294</v>
      </c>
      <c r="G51" s="8">
        <f t="shared" si="9"/>
        <v>4588</v>
      </c>
      <c r="H51" s="8">
        <f t="shared" si="4"/>
        <v>6882</v>
      </c>
      <c r="I51" s="8">
        <f t="shared" si="5"/>
        <v>9176</v>
      </c>
      <c r="J51" s="1"/>
      <c r="K51" s="7">
        <f t="shared" si="11"/>
        <v>49</v>
      </c>
      <c r="L51" s="23">
        <f t="shared" si="6"/>
        <v>7799</v>
      </c>
      <c r="M51" s="53">
        <f t="shared" si="7"/>
        <v>1300</v>
      </c>
    </row>
    <row r="52" spans="2:13" ht="16.5">
      <c r="B52" s="5">
        <f>+B51+1</f>
        <v>48</v>
      </c>
      <c r="C52" s="15">
        <v>150000</v>
      </c>
      <c r="D52" s="5">
        <f t="shared" si="0"/>
        <v>2327</v>
      </c>
      <c r="E52" s="16">
        <f t="shared" si="1"/>
        <v>0</v>
      </c>
      <c r="F52" s="67">
        <f t="shared" si="10"/>
        <v>2327</v>
      </c>
      <c r="G52" s="6">
        <f t="shared" si="9"/>
        <v>4654</v>
      </c>
      <c r="H52" s="6">
        <f t="shared" si="4"/>
        <v>6981</v>
      </c>
      <c r="I52" s="6">
        <f t="shared" si="5"/>
        <v>9308</v>
      </c>
      <c r="J52" s="1"/>
      <c r="K52" s="5">
        <f>+K51+1</f>
        <v>50</v>
      </c>
      <c r="L52" s="23">
        <f t="shared" si="6"/>
        <v>7910</v>
      </c>
      <c r="M52" s="54">
        <f t="shared" si="7"/>
        <v>1318</v>
      </c>
    </row>
    <row r="53" spans="2:13" ht="16.5">
      <c r="B53" s="7">
        <f t="shared" si="8"/>
        <v>49</v>
      </c>
      <c r="C53" s="18">
        <v>156400</v>
      </c>
      <c r="D53" s="9">
        <f t="shared" si="0"/>
        <v>2426</v>
      </c>
      <c r="E53" s="52">
        <f t="shared" si="1"/>
        <v>0</v>
      </c>
      <c r="F53" s="66">
        <f t="shared" si="10"/>
        <v>2426</v>
      </c>
      <c r="G53" s="10">
        <f t="shared" si="9"/>
        <v>4852</v>
      </c>
      <c r="H53" s="10">
        <f t="shared" si="4"/>
        <v>7278</v>
      </c>
      <c r="I53" s="10">
        <f t="shared" si="5"/>
        <v>9704</v>
      </c>
      <c r="J53" s="1"/>
      <c r="K53" s="7">
        <f t="shared" si="11"/>
        <v>51</v>
      </c>
      <c r="L53" s="22">
        <f t="shared" si="6"/>
        <v>8248</v>
      </c>
      <c r="M53" s="55">
        <f t="shared" si="7"/>
        <v>1375</v>
      </c>
    </row>
    <row r="54" spans="2:13" ht="16.5">
      <c r="B54" s="7">
        <f t="shared" si="8"/>
        <v>50</v>
      </c>
      <c r="C54" s="19">
        <v>162800</v>
      </c>
      <c r="D54" s="7">
        <f t="shared" si="0"/>
        <v>2525</v>
      </c>
      <c r="E54" s="13">
        <f t="shared" si="1"/>
        <v>0</v>
      </c>
      <c r="F54" s="65">
        <f t="shared" si="10"/>
        <v>2525</v>
      </c>
      <c r="G54" s="8">
        <f t="shared" si="9"/>
        <v>5050</v>
      </c>
      <c r="H54" s="8">
        <f t="shared" si="4"/>
        <v>7575</v>
      </c>
      <c r="I54" s="8">
        <f t="shared" si="5"/>
        <v>10100</v>
      </c>
      <c r="J54" s="1"/>
      <c r="K54" s="7">
        <f t="shared" si="11"/>
        <v>52</v>
      </c>
      <c r="L54" s="23">
        <f t="shared" si="6"/>
        <v>8585</v>
      </c>
      <c r="M54" s="53">
        <f t="shared" si="7"/>
        <v>1431</v>
      </c>
    </row>
    <row r="55" spans="2:13" ht="16.5">
      <c r="B55" s="7">
        <f t="shared" si="8"/>
        <v>51</v>
      </c>
      <c r="C55" s="14">
        <v>169200</v>
      </c>
      <c r="D55" s="7">
        <f t="shared" si="0"/>
        <v>2624</v>
      </c>
      <c r="E55" s="13">
        <f t="shared" si="1"/>
        <v>0</v>
      </c>
      <c r="F55" s="65">
        <f t="shared" si="10"/>
        <v>2624</v>
      </c>
      <c r="G55" s="8">
        <f t="shared" si="9"/>
        <v>5248</v>
      </c>
      <c r="H55" s="8">
        <f t="shared" si="4"/>
        <v>7872</v>
      </c>
      <c r="I55" s="8">
        <f t="shared" si="5"/>
        <v>10496</v>
      </c>
      <c r="J55" s="1"/>
      <c r="K55" s="7">
        <f t="shared" si="11"/>
        <v>53</v>
      </c>
      <c r="L55" s="23">
        <f t="shared" si="6"/>
        <v>8923</v>
      </c>
      <c r="M55" s="53">
        <f t="shared" si="7"/>
        <v>1487</v>
      </c>
    </row>
    <row r="56" spans="2:13" ht="16.5">
      <c r="B56" s="7">
        <f>+B55+1</f>
        <v>52</v>
      </c>
      <c r="C56" s="14">
        <v>175600</v>
      </c>
      <c r="D56" s="7">
        <f t="shared" si="0"/>
        <v>2724</v>
      </c>
      <c r="E56" s="13">
        <f t="shared" si="1"/>
        <v>0</v>
      </c>
      <c r="F56" s="65">
        <f t="shared" si="10"/>
        <v>2724</v>
      </c>
      <c r="G56" s="8">
        <f t="shared" si="9"/>
        <v>5448</v>
      </c>
      <c r="H56" s="8">
        <f t="shared" si="4"/>
        <v>8172</v>
      </c>
      <c r="I56" s="8">
        <f t="shared" si="5"/>
        <v>10896</v>
      </c>
      <c r="J56" s="1"/>
      <c r="K56" s="7">
        <f>+K55+1</f>
        <v>54</v>
      </c>
      <c r="L56" s="23">
        <f t="shared" si="6"/>
        <v>9260</v>
      </c>
      <c r="M56" s="53">
        <f t="shared" si="7"/>
        <v>1543</v>
      </c>
    </row>
    <row r="57" spans="2:13" ht="17.25" thickBot="1">
      <c r="B57" s="5">
        <f t="shared" si="8"/>
        <v>53</v>
      </c>
      <c r="C57" s="25">
        <v>182000</v>
      </c>
      <c r="D57" s="5">
        <f t="shared" si="0"/>
        <v>2823</v>
      </c>
      <c r="E57" s="16">
        <f t="shared" si="1"/>
        <v>0</v>
      </c>
      <c r="F57" s="68">
        <f t="shared" si="10"/>
        <v>2823</v>
      </c>
      <c r="G57" s="56">
        <f t="shared" si="9"/>
        <v>5646</v>
      </c>
      <c r="H57" s="56">
        <f t="shared" si="4"/>
        <v>8469</v>
      </c>
      <c r="I57" s="56">
        <f t="shared" si="5"/>
        <v>11292</v>
      </c>
      <c r="J57" s="57"/>
      <c r="K57" s="58">
        <f t="shared" si="11"/>
        <v>55</v>
      </c>
      <c r="L57" s="59">
        <f t="shared" si="6"/>
        <v>9598</v>
      </c>
      <c r="M57" s="60">
        <f t="shared" si="7"/>
        <v>1600</v>
      </c>
    </row>
    <row r="58" spans="2:13" ht="17.25" thickTop="1">
      <c r="B58" s="78" t="s">
        <v>17</v>
      </c>
      <c r="C58" s="28"/>
      <c r="D58" s="28"/>
      <c r="E58" s="28"/>
      <c r="F58" s="28"/>
      <c r="G58" s="28"/>
      <c r="H58" s="28"/>
      <c r="I58" s="28"/>
      <c r="J58" s="28"/>
      <c r="K58" s="28"/>
      <c r="L58" s="17"/>
      <c r="M58" s="17" t="s">
        <v>11</v>
      </c>
    </row>
    <row r="59" spans="2:12" ht="16.5">
      <c r="B59" s="29" t="s">
        <v>16</v>
      </c>
      <c r="C59" s="29"/>
      <c r="D59" s="29"/>
      <c r="E59" s="29"/>
      <c r="F59" s="29"/>
      <c r="G59" s="29"/>
      <c r="H59" s="29"/>
      <c r="I59" s="29"/>
      <c r="J59" s="29"/>
      <c r="K59" s="70"/>
      <c r="L59" s="71"/>
    </row>
    <row r="60" spans="2:12" ht="15.75" customHeight="1">
      <c r="B60" s="81" t="s">
        <v>15</v>
      </c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2:12" ht="15.75" customHeight="1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2:12" ht="21" customHeight="1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spans="2:12" ht="15.75" customHeight="1" hidden="1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</row>
    <row r="64" spans="2:12" ht="12.75" customHeight="1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</sheetData>
  <sheetProtection/>
  <mergeCells count="4">
    <mergeCell ref="B3:B4"/>
    <mergeCell ref="L3:L4"/>
    <mergeCell ref="M3:M4"/>
    <mergeCell ref="B60:L64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全民健保保費負擔金額表</dc:title>
  <dc:subject/>
  <dc:creator> </dc:creator>
  <cp:keywords/>
  <dc:description/>
  <cp:lastModifiedBy>Administrator</cp:lastModifiedBy>
  <cp:lastPrinted>2011-01-10T01:10:17Z</cp:lastPrinted>
  <dcterms:created xsi:type="dcterms:W3CDTF">1999-03-12T09:17:44Z</dcterms:created>
  <dcterms:modified xsi:type="dcterms:W3CDTF">2011-12-28T08:45:39Z</dcterms:modified>
  <cp:category/>
  <cp:version/>
  <cp:contentType/>
  <cp:contentStatus/>
</cp:coreProperties>
</file>